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210" activeTab="0"/>
  </bookViews>
  <sheets>
    <sheet name="kOSZTORYS OFERTOWY" sheetId="1" r:id="rId1"/>
  </sheets>
  <definedNames>
    <definedName name="_xlnm.Print_Area" localSheetId="0">'kOSZTORYS OFERTOWY'!$A$1:$H$90</definedName>
  </definedNames>
  <calcPr fullCalcOnLoad="1"/>
</workbook>
</file>

<file path=xl/sharedStrings.xml><?xml version="1.0" encoding="utf-8"?>
<sst xmlns="http://schemas.openxmlformats.org/spreadsheetml/2006/main" count="162" uniqueCount="110">
  <si>
    <t>Przebudowa ul. Kilińskiego od ul. 1-go Maja do ul. Wigury we Włoszczowie</t>
  </si>
  <si>
    <t>Część drogowa</t>
  </si>
  <si>
    <t>Lp.</t>
  </si>
  <si>
    <t>CHARAKTERYSTYKA  ROBÓT</t>
  </si>
  <si>
    <t>Jedn. miary</t>
  </si>
  <si>
    <t>Ilość</t>
  </si>
  <si>
    <t>Cena jedn. (zł.)</t>
  </si>
  <si>
    <t>Wartość (zł.)</t>
  </si>
  <si>
    <t>1</t>
  </si>
  <si>
    <t>I</t>
  </si>
  <si>
    <t>ROBOTY ROZBIÓRKOWE</t>
  </si>
  <si>
    <t>Cięcie piłą nawierzchni bitumicznych na gł. 6-10 cm</t>
  </si>
  <si>
    <t>m</t>
  </si>
  <si>
    <t>Mechaniczne rozebranie nawierzchni z mieszanek mineralno-bitumicznych o grubości 6 cm z odwozem gruzu z budowy</t>
  </si>
  <si>
    <t>m2</t>
  </si>
  <si>
    <t>Mechaniczne rozebranie podbudowy z tłucznia kamiennego, żwiru, gruzu o grub. 10 cm z wywiezieniem materiału z budowy</t>
  </si>
  <si>
    <t xml:space="preserve">Rozebranie chodników z płyt betonowych 50x50x7 cm na podsypce piaskowej z wywiezieniem gruzu z budowy. </t>
  </si>
  <si>
    <t>Rozebranie krawężników betonowych 15x30 cm na podsypce piaskowej z wywiezieniem gruzu z budowy</t>
  </si>
  <si>
    <t>Mechaniczne rozebranie nawierzchni betonowej gr. śr. 10 cm z wywiezieniem gruzu z budowy</t>
  </si>
  <si>
    <t>Ręczne rozebranie chodników z kostki brukowej betonowej na podsypce cementowo piaskowej z ułożeniem na paletach i transportem na plac składowy ZDP we Włoszczowie</t>
  </si>
  <si>
    <t>szt.</t>
  </si>
  <si>
    <t>II</t>
  </si>
  <si>
    <t>ROBOTY ZIEMNE</t>
  </si>
  <si>
    <t>Wykonanie wykopu pod chodnik gł. śr. 20 cm z wywiezieniem urobku na odległość do 5 km</t>
  </si>
  <si>
    <t>m3</t>
  </si>
  <si>
    <t>III</t>
  </si>
  <si>
    <t>CHODNIKI I ZJAZDY</t>
  </si>
  <si>
    <t>Mechaniczne profilowanie i zagęszczenie podłoża pod warstwy konstrukcyjne nawierzchni w gruncie kat. I-IV</t>
  </si>
  <si>
    <t>Podbudowa z kruszywa łamanego o grub.po zagęszcz. 15 cm (chodniki)</t>
  </si>
  <si>
    <t>Podbudowa z kruszywa łamanego  o grubości po zagęszczeniu 20 cm (zjazdy)</t>
  </si>
  <si>
    <t>Nawierzchnie z kostki brukowej betonowej grubość 6 cm na podsypce cementowo-piaskowej (chodnik)</t>
  </si>
  <si>
    <t>Nawierzchnie z kostki brukowej betonowej grubość 8 cm na podsypce cementowo-piaskowej (zjazdy)</t>
  </si>
  <si>
    <t>IV</t>
  </si>
  <si>
    <t>ODTWORZENIE NAWIERZCHNI JEZDNI PO KANALIZACJI</t>
  </si>
  <si>
    <t>Skropienie nawierzchni drogowej asfaltem</t>
  </si>
  <si>
    <t>V</t>
  </si>
  <si>
    <t xml:space="preserve">JEZDNIA </t>
  </si>
  <si>
    <t>Frezowanie nawierzchni asfaltowej średnia grubość ścinania do 4 cm z odwozem urobku na plac składowy ZDP we Włoszczowie</t>
  </si>
  <si>
    <t xml:space="preserve">Nawierzchnia z mieszanek mineralno-bitumicznych grysowych - warstwa wyrównawcza asfaltowa śr. 75 kg/m2 </t>
  </si>
  <si>
    <t>t</t>
  </si>
  <si>
    <t xml:space="preserve">Nawierzchnia z mieszanek mineralno-bitumicznych grysowych - warstwa ścieralna asfaltowa - grubość po zagęszcz. 4 cm </t>
  </si>
  <si>
    <t>VI</t>
  </si>
  <si>
    <t>ELEMENTY DRÓG I ULIC</t>
  </si>
  <si>
    <t>Krawężniki betonowe wystające o wymiarach 15x30 cm na ławie betonowej z oporem</t>
  </si>
  <si>
    <t>Krawężniki betonowe ułożone na płasko o wymiarach 15x30 cm na ławie betonowej z oporem</t>
  </si>
  <si>
    <t>Krawężniki betonowe wtopione o wymiarach 15x22 cm na ławie betonowej z oporem</t>
  </si>
  <si>
    <t>Obrzeża betonowe o wymiarach 30x8 cm na podsypce cementowo-piaskowej z wypełnieniem spoin piaskiem</t>
  </si>
  <si>
    <t>VII</t>
  </si>
  <si>
    <t>ROBOTY NAPRAWCZO-KONSERWACYJNE</t>
  </si>
  <si>
    <t xml:space="preserve">Regulacja pionowa studzienek dla włazów kanałowych </t>
  </si>
  <si>
    <t xml:space="preserve">Regulacja pionowa kratek ściekowych kanalizacji deszczowej </t>
  </si>
  <si>
    <t xml:space="preserve">Regulacja pionowa włazów studni teletechnicznych </t>
  </si>
  <si>
    <t>RAZEM (netto)</t>
  </si>
  <si>
    <t>PODATEK VAT 23%</t>
  </si>
  <si>
    <t>RAZEM (brutto)</t>
  </si>
  <si>
    <t>KOSZTORYS OFERTOWY</t>
  </si>
  <si>
    <t>Regulacja pionowa zaworów wodociągowych</t>
  </si>
  <si>
    <t>Wykonanie cieku przykrawężnikowego z kostki brukowej betonowej na podbudowie betonowej gr. 10 cm</t>
  </si>
  <si>
    <t>Karczowanie pni drzew liściastych o średnicy pnia 70 cm</t>
  </si>
  <si>
    <t>Zał. Nr 11 do SIWZ</t>
  </si>
  <si>
    <t>Budowa kanalizacji deszczowej</t>
  </si>
  <si>
    <t xml:space="preserve">Roboty pomiarowe przy liniowych robotach ziemnych - wytyczenie + inwentaryzacja geodezyjna powykonawcza </t>
  </si>
  <si>
    <t>km</t>
  </si>
  <si>
    <t xml:space="preserve">Wykopy oraz przekopy wykonywane koparkami podsiębiernymi 0.60 m3 na odkład w gruncie kat.I-II          </t>
  </si>
  <si>
    <t xml:space="preserve">Ręczne wykopy ciągłe lub jamiste ze skarpami o szer.dna do 1.5 m i głębok.do 1.5m ze złożeniem urobku na odkład (kat.gr.I-II)                                                                 </t>
  </si>
  <si>
    <t>Pełne umocnienie pionowych ścian wykopów liniowych o głębok.do 3.0 m wypraskami w grunt.suchych kat.I-II wraz z rozbiór.(szer.do 1m)</t>
  </si>
  <si>
    <t>Zasypywanie wykopów liniowych o ścianach pionowych głębokości do 3 m kat.gr.I-II - zasypka piaskiem dowiezionym</t>
  </si>
  <si>
    <t>Zasypywanie wykopów spycharkami z przemieszczeniem gruntu na odl. do 10 m w gruncie kat. I-III</t>
  </si>
  <si>
    <t>Zagęszczenie nasypów ubijakami mechanicznymi; grunty sypkie kat. I-III</t>
  </si>
  <si>
    <t>Kanały rurowe - podłoża z materiałów sypkich o grub.15 cm</t>
  </si>
  <si>
    <t>Kanały z rur PVC łączonych na wcisk o śr. zewn. 315 mm o podwyższonej sztywnosci SN8</t>
  </si>
  <si>
    <t>Kanały z rur PVC łączonych na wcisk o śr. zewn. 200 mm o podwyższonej wytrzymałości SN8</t>
  </si>
  <si>
    <t>Właczenie do istniejącej studni ST istn 11</t>
  </si>
  <si>
    <t>Studnie rewizyjne z kręgów betonowych o śr.1200 mm w gotowym wykopie o głębok. 3m</t>
  </si>
  <si>
    <t>stud.</t>
  </si>
  <si>
    <t>Studnie rewizyjne z kręgów betonowych o śr.1200 mm w gotowym wykopie za każde 0.5 m różnicy głęb.</t>
  </si>
  <si>
    <t>[0.5 m] stud.</t>
  </si>
  <si>
    <t>Studzienki ściekowe z gotowych elementów - studzienki wpustowe z osadnikiem wavin tegra 600</t>
  </si>
  <si>
    <t>Studzienki ściekowe z gotowych elementów - Wavin tegra 600 bez osadnika</t>
  </si>
  <si>
    <t>Zabezpieczenie kolizji rurociągu z kablem energetycznym eNN - rura ochronna AROTA fi 50mm, l=3 m</t>
  </si>
  <si>
    <t>kpl.</t>
  </si>
  <si>
    <t>Montaż konstrukcji podwieszeń kabli energetycznych i telekomunikacyjnych typu lekkiego o rozpiętości elementu 4.0 m</t>
  </si>
  <si>
    <t>Próba szczelności kanałów rurowych o śr.nominalnej 300 mm</t>
  </si>
  <si>
    <t>Próba szczelności kanałów rurowych o śr.nominalnej 200 mm</t>
  </si>
  <si>
    <t>Nawierzchnia z mieszanek mineralno-bitumicznych grysowych - warstwa wiążąca asfaltowa - grubość po zagęszcz. 4 cm (w wykopie pod kanalizację)</t>
  </si>
  <si>
    <t>Podbudowa z kruszywa łamanego - warstwa dolna o grubości po zagęszczeniu 20 cm (w wykopie pod kanalizację)</t>
  </si>
  <si>
    <t xml:space="preserve">Słownie brutto: </t>
  </si>
  <si>
    <t>32</t>
  </si>
  <si>
    <t>33</t>
  </si>
  <si>
    <t>34</t>
  </si>
  <si>
    <t>35</t>
  </si>
  <si>
    <t>36</t>
  </si>
  <si>
    <t>37</t>
  </si>
  <si>
    <t>38</t>
  </si>
  <si>
    <t>VIII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</si>
  <si>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</si>
  <si>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</si>
  <si>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</si>
  <si>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</si>
  <si>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</si>
  <si>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</si>
  <si>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</si>
  <si>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</si>
  <si>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</si>
  <si>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</si>
  <si>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</si>
  <si>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</si>
  <si>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IX</t>
  </si>
  <si>
    <t>ROBOTY ROZBIÓRKOWE I ZIEMNE</t>
  </si>
  <si>
    <t>KANAŁ GRAWITACYJNY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</si>
</sst>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</numFmts>
  <fonts count="49">
    <font>
      <sz val="10"/>
      <name val="Arial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0"/>
    </font>
    <font>
      <sz val="10"/>
      <color indexed="8"/>
      <name val="Times New Roman CE"/>
      <family val="0"/>
    </font>
    <font>
      <i/>
      <sz val="10"/>
      <name val="Times New Roman CE"/>
      <family val="0"/>
    </font>
    <font>
      <i/>
      <sz val="10"/>
      <color indexed="8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0"/>
    </font>
    <font>
      <b/>
      <sz val="14"/>
      <name val="Times New Roman CE"/>
      <family val="0"/>
    </font>
    <font>
      <sz val="8"/>
      <name val="Arial"/>
      <family val="2"/>
    </font>
    <font>
      <sz val="12"/>
      <name val="Times New Roman CE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399949997663497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20" xfId="0" applyFont="1" applyBorder="1" applyAlignment="1">
      <alignment vertical="top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" fontId="8" fillId="34" borderId="21" xfId="0" applyNumberFormat="1" applyFont="1" applyFill="1" applyBorder="1" applyAlignment="1">
      <alignment horizontal="center" vertical="center" wrapText="1"/>
    </xf>
    <xf numFmtId="4" fontId="8" fillId="34" borderId="21" xfId="0" applyNumberFormat="1" applyFont="1" applyFill="1" applyBorder="1" applyAlignment="1">
      <alignment horizontal="center" vertical="center" wrapText="1"/>
    </xf>
    <xf numFmtId="4" fontId="9" fillId="34" borderId="2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5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top" wrapText="1"/>
    </xf>
    <xf numFmtId="49" fontId="8" fillId="0" borderId="25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vertical="center" wrapText="1"/>
    </xf>
    <xf numFmtId="0" fontId="1" fillId="36" borderId="16" xfId="0" applyFont="1" applyFill="1" applyBorder="1" applyAlignment="1">
      <alignment vertical="center" wrapText="1"/>
    </xf>
    <xf numFmtId="49" fontId="8" fillId="37" borderId="16" xfId="0" applyNumberFormat="1" applyFont="1" applyFill="1" applyBorder="1" applyAlignment="1">
      <alignment horizontal="center" vertical="center" wrapText="1"/>
    </xf>
    <xf numFmtId="166" fontId="8" fillId="37" borderId="16" xfId="0" applyNumberFormat="1" applyFont="1" applyFill="1" applyBorder="1" applyAlignment="1">
      <alignment horizontal="center" vertical="center" wrapText="1"/>
    </xf>
    <xf numFmtId="4" fontId="8" fillId="37" borderId="1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166" fontId="8" fillId="0" borderId="28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9" fontId="4" fillId="37" borderId="30" xfId="0" applyNumberFormat="1" applyFont="1" applyFill="1" applyBorder="1" applyAlignment="1">
      <alignment horizontal="center" vertical="center" wrapText="1"/>
    </xf>
    <xf numFmtId="4" fontId="9" fillId="37" borderId="3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166" fontId="8" fillId="0" borderId="21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center" vertical="center" wrapText="1"/>
    </xf>
    <xf numFmtId="49" fontId="4" fillId="37" borderId="32" xfId="0" applyNumberFormat="1" applyFont="1" applyFill="1" applyBorder="1" applyAlignment="1">
      <alignment horizontal="center" vertical="center" wrapText="1"/>
    </xf>
    <xf numFmtId="49" fontId="8" fillId="37" borderId="21" xfId="0" applyNumberFormat="1" applyFont="1" applyFill="1" applyBorder="1" applyAlignment="1">
      <alignment horizontal="center" vertical="center" wrapText="1"/>
    </xf>
    <xf numFmtId="166" fontId="8" fillId="37" borderId="21" xfId="0" applyNumberFormat="1" applyFont="1" applyFill="1" applyBorder="1" applyAlignment="1">
      <alignment horizontal="center" vertical="center" wrapText="1"/>
    </xf>
    <xf numFmtId="4" fontId="8" fillId="37" borderId="21" xfId="0" applyNumberFormat="1" applyFont="1" applyFill="1" applyBorder="1" applyAlignment="1">
      <alignment horizontal="center" vertical="center" wrapText="1"/>
    </xf>
    <xf numFmtId="4" fontId="9" fillId="37" borderId="34" xfId="0" applyNumberFormat="1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1" fontId="8" fillId="39" borderId="20" xfId="0" applyNumberFormat="1" applyFont="1" applyFill="1" applyBorder="1" applyAlignment="1">
      <alignment horizontal="center" vertical="center" wrapText="1"/>
    </xf>
    <xf numFmtId="4" fontId="8" fillId="39" borderId="20" xfId="0" applyNumberFormat="1" applyFont="1" applyFill="1" applyBorder="1" applyAlignment="1">
      <alignment horizontal="center" vertical="center" wrapText="1"/>
    </xf>
    <xf numFmtId="4" fontId="9" fillId="39" borderId="20" xfId="0" applyNumberFormat="1" applyFont="1" applyFill="1" applyBorder="1" applyAlignment="1">
      <alignment horizontal="center" vertical="center" wrapText="1"/>
    </xf>
    <xf numFmtId="49" fontId="1" fillId="39" borderId="30" xfId="0" applyNumberFormat="1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vertical="center" wrapText="1"/>
    </xf>
    <xf numFmtId="49" fontId="8" fillId="39" borderId="16" xfId="0" applyNumberFormat="1" applyFont="1" applyFill="1" applyBorder="1" applyAlignment="1">
      <alignment horizontal="center" vertical="center" wrapText="1"/>
    </xf>
    <xf numFmtId="166" fontId="8" fillId="39" borderId="16" xfId="0" applyNumberFormat="1" applyFont="1" applyFill="1" applyBorder="1" applyAlignment="1">
      <alignment horizontal="center" vertical="center" wrapText="1"/>
    </xf>
    <xf numFmtId="4" fontId="8" fillId="39" borderId="16" xfId="0" applyNumberFormat="1" applyFont="1" applyFill="1" applyBorder="1" applyAlignment="1">
      <alignment horizontal="center" vertical="center" wrapText="1"/>
    </xf>
    <xf numFmtId="4" fontId="9" fillId="39" borderId="31" xfId="0" applyNumberFormat="1" applyFont="1" applyFill="1" applyBorder="1" applyAlignment="1">
      <alignment horizontal="center" vertical="center" wrapText="1"/>
    </xf>
    <xf numFmtId="49" fontId="1" fillId="40" borderId="20" xfId="0" applyNumberFormat="1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vertical="center" wrapText="1"/>
    </xf>
    <xf numFmtId="0" fontId="8" fillId="41" borderId="20" xfId="0" applyFont="1" applyFill="1" applyBorder="1" applyAlignment="1">
      <alignment horizontal="center" vertical="center" wrapText="1"/>
    </xf>
    <xf numFmtId="1" fontId="8" fillId="41" borderId="20" xfId="0" applyNumberFormat="1" applyFont="1" applyFill="1" applyBorder="1" applyAlignment="1">
      <alignment horizontal="center" vertical="center" wrapText="1"/>
    </xf>
    <xf numFmtId="4" fontId="8" fillId="41" borderId="20" xfId="0" applyNumberFormat="1" applyFont="1" applyFill="1" applyBorder="1" applyAlignment="1">
      <alignment horizontal="center" vertical="center" wrapText="1"/>
    </xf>
    <xf numFmtId="4" fontId="9" fillId="41" borderId="20" xfId="0" applyNumberFormat="1" applyFont="1" applyFill="1" applyBorder="1" applyAlignment="1">
      <alignment horizontal="center" vertical="center" wrapText="1"/>
    </xf>
    <xf numFmtId="49" fontId="1" fillId="40" borderId="17" xfId="0" applyNumberFormat="1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3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3"/>
  <sheetViews>
    <sheetView tabSelected="1" view="pageBreakPreview" zoomScaleSheetLayoutView="100" zoomScalePageLayoutView="0" workbookViewId="0" topLeftCell="A10">
      <selection activeCell="B5" sqref="B5:G5"/>
    </sheetView>
  </sheetViews>
  <sheetFormatPr defaultColWidth="9.140625" defaultRowHeight="12.75"/>
  <cols>
    <col min="1" max="1" width="9.140625" style="2" customWidth="1"/>
    <col min="2" max="2" width="6.421875" style="3" bestFit="1" customWidth="1"/>
    <col min="3" max="3" width="46.8515625" style="4" customWidth="1"/>
    <col min="4" max="4" width="5.421875" style="3" customWidth="1"/>
    <col min="5" max="5" width="7.28125" style="3" customWidth="1"/>
    <col min="6" max="6" width="8.8515625" style="5" customWidth="1"/>
    <col min="7" max="7" width="17.140625" style="5" customWidth="1"/>
    <col min="8" max="8" width="10.140625" style="2" bestFit="1" customWidth="1"/>
    <col min="9" max="16384" width="9.140625" style="2" customWidth="1"/>
  </cols>
  <sheetData>
    <row r="1" spans="4:7" ht="12">
      <c r="D1" s="101" t="s">
        <v>59</v>
      </c>
      <c r="E1" s="101"/>
      <c r="F1" s="102"/>
      <c r="G1" s="102"/>
    </row>
    <row r="2" spans="2:7" ht="12.75">
      <c r="B2" s="1"/>
      <c r="C2" s="1"/>
      <c r="D2" s="1"/>
      <c r="E2" s="1"/>
      <c r="F2" s="1"/>
      <c r="G2" s="1"/>
    </row>
    <row r="3" spans="2:7" ht="15.75">
      <c r="B3" s="103" t="s">
        <v>55</v>
      </c>
      <c r="C3" s="103"/>
      <c r="D3" s="103"/>
      <c r="E3" s="103"/>
      <c r="F3" s="103"/>
      <c r="G3" s="103"/>
    </row>
    <row r="4" spans="2:7" ht="12.75">
      <c r="B4" s="104" t="s">
        <v>0</v>
      </c>
      <c r="C4" s="104"/>
      <c r="D4" s="104"/>
      <c r="E4" s="104"/>
      <c r="F4" s="104"/>
      <c r="G4" s="104"/>
    </row>
    <row r="5" spans="2:7" ht="12.75">
      <c r="B5" s="104"/>
      <c r="C5" s="104"/>
      <c r="D5" s="104"/>
      <c r="E5" s="104"/>
      <c r="F5" s="104"/>
      <c r="G5" s="104"/>
    </row>
    <row r="6" ht="12" customHeight="1" thickBot="1"/>
    <row r="7" spans="2:7" ht="65.25" customHeight="1">
      <c r="B7" s="6" t="s">
        <v>2</v>
      </c>
      <c r="C7" s="7" t="s">
        <v>3</v>
      </c>
      <c r="D7" s="7" t="s">
        <v>4</v>
      </c>
      <c r="E7" s="8" t="s">
        <v>5</v>
      </c>
      <c r="F7" s="9" t="s">
        <v>6</v>
      </c>
      <c r="G7" s="10" t="s">
        <v>7</v>
      </c>
    </row>
    <row r="8" spans="2:7" ht="13.5" thickBot="1">
      <c r="B8" s="11" t="s">
        <v>8</v>
      </c>
      <c r="C8" s="12">
        <v>3</v>
      </c>
      <c r="D8" s="12">
        <v>4</v>
      </c>
      <c r="E8" s="12">
        <v>5</v>
      </c>
      <c r="F8" s="13">
        <v>6</v>
      </c>
      <c r="G8" s="14">
        <v>7</v>
      </c>
    </row>
    <row r="9" spans="2:7" ht="14.25" thickBot="1" thickTop="1">
      <c r="B9" s="99"/>
      <c r="C9" s="100" t="s">
        <v>1</v>
      </c>
      <c r="D9" s="111"/>
      <c r="E9" s="112"/>
      <c r="F9" s="112"/>
      <c r="G9" s="113"/>
    </row>
    <row r="10" spans="2:7" ht="13.5" thickTop="1">
      <c r="B10" s="44" t="s">
        <v>9</v>
      </c>
      <c r="C10" s="15" t="s">
        <v>10</v>
      </c>
      <c r="D10" s="105"/>
      <c r="E10" s="106"/>
      <c r="F10" s="106"/>
      <c r="G10" s="107"/>
    </row>
    <row r="11" spans="2:7" ht="12.75">
      <c r="B11" s="16">
        <v>1</v>
      </c>
      <c r="C11" s="17" t="s">
        <v>11</v>
      </c>
      <c r="D11" s="18" t="s">
        <v>12</v>
      </c>
      <c r="E11" s="19">
        <v>219</v>
      </c>
      <c r="F11" s="20"/>
      <c r="G11" s="21"/>
    </row>
    <row r="12" spans="2:7" ht="38.25">
      <c r="B12" s="16">
        <v>2</v>
      </c>
      <c r="C12" s="17" t="s">
        <v>13</v>
      </c>
      <c r="D12" s="18" t="s">
        <v>14</v>
      </c>
      <c r="E12" s="19">
        <v>123.5</v>
      </c>
      <c r="F12" s="20"/>
      <c r="G12" s="21"/>
    </row>
    <row r="13" spans="2:7" ht="38.25">
      <c r="B13" s="16">
        <v>3</v>
      </c>
      <c r="C13" s="17" t="s">
        <v>15</v>
      </c>
      <c r="D13" s="18" t="s">
        <v>14</v>
      </c>
      <c r="E13" s="19">
        <v>123.5</v>
      </c>
      <c r="F13" s="20"/>
      <c r="G13" s="21"/>
    </row>
    <row r="14" spans="2:7" ht="25.5">
      <c r="B14" s="16">
        <f>B13+1</f>
        <v>4</v>
      </c>
      <c r="C14" s="17" t="s">
        <v>16</v>
      </c>
      <c r="D14" s="18" t="s">
        <v>14</v>
      </c>
      <c r="E14" s="19">
        <v>838.5</v>
      </c>
      <c r="F14" s="20"/>
      <c r="G14" s="21"/>
    </row>
    <row r="15" spans="2:7" ht="25.5">
      <c r="B15" s="16">
        <f>B14+1</f>
        <v>5</v>
      </c>
      <c r="C15" s="17" t="s">
        <v>17</v>
      </c>
      <c r="D15" s="18" t="s">
        <v>12</v>
      </c>
      <c r="E15" s="22">
        <v>569</v>
      </c>
      <c r="F15" s="20"/>
      <c r="G15" s="21"/>
    </row>
    <row r="16" spans="2:7" ht="25.5">
      <c r="B16" s="16">
        <f>B15+1</f>
        <v>6</v>
      </c>
      <c r="C16" s="17" t="s">
        <v>18</v>
      </c>
      <c r="D16" s="18" t="s">
        <v>14</v>
      </c>
      <c r="E16" s="19">
        <v>58.5</v>
      </c>
      <c r="F16" s="20"/>
      <c r="G16" s="21"/>
    </row>
    <row r="17" spans="2:7" ht="39.75" customHeight="1">
      <c r="B17" s="16">
        <f>B16+1</f>
        <v>7</v>
      </c>
      <c r="C17" s="17" t="s">
        <v>19</v>
      </c>
      <c r="D17" s="18" t="s">
        <v>14</v>
      </c>
      <c r="E17" s="22">
        <v>82</v>
      </c>
      <c r="F17" s="20"/>
      <c r="G17" s="21"/>
    </row>
    <row r="18" spans="2:7" ht="12.75">
      <c r="B18" s="16">
        <f>B17+1</f>
        <v>8</v>
      </c>
      <c r="C18" s="17" t="s">
        <v>58</v>
      </c>
      <c r="D18" s="18" t="s">
        <v>20</v>
      </c>
      <c r="E18" s="22">
        <v>1</v>
      </c>
      <c r="F18" s="20"/>
      <c r="G18" s="21"/>
    </row>
    <row r="19" spans="2:7" ht="12.75">
      <c r="B19" s="45"/>
      <c r="C19" s="23" t="s">
        <v>10</v>
      </c>
      <c r="D19" s="24"/>
      <c r="E19" s="25"/>
      <c r="F19" s="26"/>
      <c r="G19" s="27">
        <f>SUM(G11:G18)</f>
        <v>0</v>
      </c>
    </row>
    <row r="20" spans="2:8" ht="15" thickBot="1">
      <c r="B20" s="28" t="s">
        <v>21</v>
      </c>
      <c r="C20" s="15" t="s">
        <v>22</v>
      </c>
      <c r="D20" s="108"/>
      <c r="E20" s="109"/>
      <c r="F20" s="109"/>
      <c r="G20" s="110"/>
      <c r="H20" s="29"/>
    </row>
    <row r="21" spans="2:8" ht="26.25" thickBot="1">
      <c r="B21" s="16">
        <v>9</v>
      </c>
      <c r="C21" s="30" t="s">
        <v>23</v>
      </c>
      <c r="D21" s="18" t="s">
        <v>24</v>
      </c>
      <c r="E21" s="22">
        <v>234</v>
      </c>
      <c r="F21" s="31"/>
      <c r="G21" s="21"/>
      <c r="H21"/>
    </row>
    <row r="22" spans="2:8" ht="12.75">
      <c r="B22" s="45"/>
      <c r="C22" s="23" t="s">
        <v>22</v>
      </c>
      <c r="D22" s="24"/>
      <c r="E22" s="25"/>
      <c r="F22" s="26"/>
      <c r="G22" s="27">
        <f>SUM(G21:G21)</f>
        <v>0</v>
      </c>
      <c r="H22"/>
    </row>
    <row r="23" spans="2:7" ht="14.25">
      <c r="B23" s="28" t="s">
        <v>25</v>
      </c>
      <c r="C23" s="15" t="s">
        <v>26</v>
      </c>
      <c r="D23" s="108"/>
      <c r="E23" s="109"/>
      <c r="F23" s="109"/>
      <c r="G23" s="110"/>
    </row>
    <row r="24" spans="2:7" ht="25.5">
      <c r="B24" s="16">
        <v>10</v>
      </c>
      <c r="C24" s="32" t="s">
        <v>27</v>
      </c>
      <c r="D24" s="18" t="s">
        <v>14</v>
      </c>
      <c r="E24" s="33">
        <v>961</v>
      </c>
      <c r="F24" s="31"/>
      <c r="G24" s="21"/>
    </row>
    <row r="25" spans="2:7" ht="25.5">
      <c r="B25" s="16">
        <f>B24+1</f>
        <v>11</v>
      </c>
      <c r="C25" s="32" t="s">
        <v>28</v>
      </c>
      <c r="D25" s="18" t="s">
        <v>14</v>
      </c>
      <c r="E25" s="33">
        <v>779</v>
      </c>
      <c r="F25" s="31"/>
      <c r="G25" s="21"/>
    </row>
    <row r="26" spans="2:7" ht="25.5">
      <c r="B26" s="16">
        <f>B25+1</f>
        <v>12</v>
      </c>
      <c r="C26" s="32" t="s">
        <v>29</v>
      </c>
      <c r="D26" s="18" t="s">
        <v>14</v>
      </c>
      <c r="E26" s="33">
        <v>182</v>
      </c>
      <c r="F26" s="31"/>
      <c r="G26" s="21"/>
    </row>
    <row r="27" spans="2:7" ht="25.5">
      <c r="B27" s="16">
        <f>B26+1</f>
        <v>13</v>
      </c>
      <c r="C27" s="32" t="s">
        <v>30</v>
      </c>
      <c r="D27" s="18" t="s">
        <v>14</v>
      </c>
      <c r="E27" s="33">
        <v>779</v>
      </c>
      <c r="F27" s="31"/>
      <c r="G27" s="21"/>
    </row>
    <row r="28" spans="2:7" ht="30" customHeight="1">
      <c r="B28" s="16">
        <f>B27+1</f>
        <v>14</v>
      </c>
      <c r="C28" s="32" t="s">
        <v>31</v>
      </c>
      <c r="D28" s="18" t="s">
        <v>14</v>
      </c>
      <c r="E28" s="33">
        <v>182</v>
      </c>
      <c r="F28" s="31"/>
      <c r="G28" s="21"/>
    </row>
    <row r="29" spans="2:7" ht="12.75">
      <c r="B29" s="45"/>
      <c r="C29" s="23" t="s">
        <v>26</v>
      </c>
      <c r="D29" s="24"/>
      <c r="E29" s="25"/>
      <c r="F29" s="26"/>
      <c r="G29" s="27">
        <f>SUM(G24:G28)</f>
        <v>0</v>
      </c>
    </row>
    <row r="30" spans="2:7" ht="25.5">
      <c r="B30" s="28" t="s">
        <v>32</v>
      </c>
      <c r="C30" s="15" t="s">
        <v>33</v>
      </c>
      <c r="D30" s="108"/>
      <c r="E30" s="109"/>
      <c r="F30" s="109"/>
      <c r="G30" s="110"/>
    </row>
    <row r="31" spans="2:7" ht="38.25">
      <c r="B31" s="16">
        <v>15</v>
      </c>
      <c r="C31" s="34" t="s">
        <v>85</v>
      </c>
      <c r="D31" s="18" t="s">
        <v>14</v>
      </c>
      <c r="E31" s="35">
        <v>123.5</v>
      </c>
      <c r="F31" s="31"/>
      <c r="G31" s="21"/>
    </row>
    <row r="32" spans="2:7" ht="12.75">
      <c r="B32" s="16">
        <f>B31+1</f>
        <v>16</v>
      </c>
      <c r="C32" s="34" t="s">
        <v>34</v>
      </c>
      <c r="D32" s="18" t="s">
        <v>14</v>
      </c>
      <c r="E32" s="35">
        <v>123.5</v>
      </c>
      <c r="F32" s="31"/>
      <c r="G32" s="21"/>
    </row>
    <row r="33" spans="2:7" ht="38.25">
      <c r="B33" s="16">
        <f>B32+1</f>
        <v>17</v>
      </c>
      <c r="C33" s="34" t="s">
        <v>84</v>
      </c>
      <c r="D33" s="18" t="s">
        <v>14</v>
      </c>
      <c r="E33" s="35">
        <v>123.5</v>
      </c>
      <c r="F33" s="31"/>
      <c r="G33" s="21"/>
    </row>
    <row r="34" spans="2:7" ht="25.5">
      <c r="B34" s="45"/>
      <c r="C34" s="15" t="s">
        <v>33</v>
      </c>
      <c r="D34" s="24"/>
      <c r="E34" s="25"/>
      <c r="F34" s="26"/>
      <c r="G34" s="27">
        <f>SUM(G31:G33)</f>
        <v>0</v>
      </c>
    </row>
    <row r="35" spans="2:7" ht="14.25">
      <c r="B35" s="28" t="s">
        <v>35</v>
      </c>
      <c r="C35" s="15" t="s">
        <v>36</v>
      </c>
      <c r="D35" s="108"/>
      <c r="E35" s="109"/>
      <c r="F35" s="109"/>
      <c r="G35" s="110"/>
    </row>
    <row r="36" spans="2:7" ht="38.25">
      <c r="B36" s="16">
        <v>18</v>
      </c>
      <c r="C36" s="34" t="s">
        <v>37</v>
      </c>
      <c r="D36" s="18" t="s">
        <v>14</v>
      </c>
      <c r="E36" s="35">
        <v>1913.5</v>
      </c>
      <c r="F36" s="31"/>
      <c r="G36" s="21"/>
    </row>
    <row r="37" spans="2:7" ht="12.75">
      <c r="B37" s="16">
        <f>B36+1</f>
        <v>19</v>
      </c>
      <c r="C37" s="34" t="s">
        <v>34</v>
      </c>
      <c r="D37" s="18" t="s">
        <v>14</v>
      </c>
      <c r="E37" s="33">
        <v>1872</v>
      </c>
      <c r="F37" s="31"/>
      <c r="G37" s="21"/>
    </row>
    <row r="38" spans="2:7" ht="25.5">
      <c r="B38" s="16">
        <f>B37+1</f>
        <v>20</v>
      </c>
      <c r="C38" s="34" t="s">
        <v>38</v>
      </c>
      <c r="D38" s="18" t="s">
        <v>39</v>
      </c>
      <c r="E38" s="33">
        <v>141</v>
      </c>
      <c r="F38" s="31"/>
      <c r="G38" s="21"/>
    </row>
    <row r="39" spans="2:7" ht="12.75">
      <c r="B39" s="16">
        <f>B38+1</f>
        <v>21</v>
      </c>
      <c r="C39" s="34" t="s">
        <v>34</v>
      </c>
      <c r="D39" s="18" t="s">
        <v>14</v>
      </c>
      <c r="E39" s="33">
        <v>1930</v>
      </c>
      <c r="F39" s="31"/>
      <c r="G39" s="21"/>
    </row>
    <row r="40" spans="2:7" ht="38.25">
      <c r="B40" s="16">
        <f>B39+1</f>
        <v>22</v>
      </c>
      <c r="C40" s="34" t="s">
        <v>40</v>
      </c>
      <c r="D40" s="18" t="s">
        <v>14</v>
      </c>
      <c r="E40" s="33">
        <v>1930</v>
      </c>
      <c r="F40" s="31"/>
      <c r="G40" s="21"/>
    </row>
    <row r="41" spans="2:7" ht="25.5">
      <c r="B41" s="16">
        <v>23</v>
      </c>
      <c r="C41" s="36" t="s">
        <v>57</v>
      </c>
      <c r="D41" s="18" t="s">
        <v>14</v>
      </c>
      <c r="E41" s="33">
        <v>100</v>
      </c>
      <c r="F41" s="31"/>
      <c r="G41" s="21"/>
    </row>
    <row r="42" spans="2:7" ht="12.75">
      <c r="B42" s="45"/>
      <c r="C42" s="23" t="s">
        <v>36</v>
      </c>
      <c r="D42" s="24"/>
      <c r="E42" s="25"/>
      <c r="F42" s="26"/>
      <c r="G42" s="27">
        <f>SUM(G36:G41)</f>
        <v>0</v>
      </c>
    </row>
    <row r="43" spans="2:7" ht="14.25">
      <c r="B43" s="28" t="s">
        <v>41</v>
      </c>
      <c r="C43" s="15" t="s">
        <v>42</v>
      </c>
      <c r="D43" s="108"/>
      <c r="E43" s="109"/>
      <c r="F43" s="109"/>
      <c r="G43" s="110"/>
    </row>
    <row r="44" spans="2:11" ht="25.5">
      <c r="B44" s="16">
        <v>24</v>
      </c>
      <c r="C44" s="32" t="s">
        <v>43</v>
      </c>
      <c r="D44" s="18" t="s">
        <v>12</v>
      </c>
      <c r="E44" s="33">
        <v>476</v>
      </c>
      <c r="F44" s="31"/>
      <c r="G44" s="21"/>
      <c r="H44"/>
      <c r="I44"/>
      <c r="J44"/>
      <c r="K44"/>
    </row>
    <row r="45" spans="2:11" ht="25.5">
      <c r="B45" s="16">
        <f>B44+1</f>
        <v>25</v>
      </c>
      <c r="C45" s="32" t="s">
        <v>44</v>
      </c>
      <c r="D45" s="18" t="s">
        <v>12</v>
      </c>
      <c r="E45" s="33">
        <v>53</v>
      </c>
      <c r="F45" s="31"/>
      <c r="G45" s="21"/>
      <c r="H45"/>
      <c r="I45"/>
      <c r="J45"/>
      <c r="K45"/>
    </row>
    <row r="46" spans="2:11" ht="25.5">
      <c r="B46" s="16">
        <f>B45+1</f>
        <v>26</v>
      </c>
      <c r="C46" s="32" t="s">
        <v>45</v>
      </c>
      <c r="D46" s="18" t="s">
        <v>12</v>
      </c>
      <c r="E46" s="33">
        <v>157</v>
      </c>
      <c r="F46" s="31"/>
      <c r="G46" s="21"/>
      <c r="H46"/>
      <c r="I46"/>
      <c r="J46"/>
      <c r="K46"/>
    </row>
    <row r="47" spans="2:11" ht="25.5">
      <c r="B47" s="16">
        <f>B46+1</f>
        <v>27</v>
      </c>
      <c r="C47" s="32" t="s">
        <v>46</v>
      </c>
      <c r="D47" s="18" t="s">
        <v>12</v>
      </c>
      <c r="E47" s="33">
        <v>108</v>
      </c>
      <c r="F47" s="31"/>
      <c r="G47" s="21"/>
      <c r="H47"/>
      <c r="I47"/>
      <c r="J47"/>
      <c r="K47"/>
    </row>
    <row r="48" spans="2:11" ht="12.75">
      <c r="B48" s="45"/>
      <c r="C48" s="23" t="s">
        <v>42</v>
      </c>
      <c r="D48" s="24"/>
      <c r="E48" s="25"/>
      <c r="F48" s="26"/>
      <c r="G48" s="27">
        <f>SUM(G44:G47)</f>
        <v>0</v>
      </c>
      <c r="H48"/>
      <c r="I48"/>
      <c r="J48"/>
      <c r="K48"/>
    </row>
    <row r="49" spans="2:7" ht="14.25">
      <c r="B49" s="28" t="s">
        <v>47</v>
      </c>
      <c r="C49" s="15" t="s">
        <v>48</v>
      </c>
      <c r="D49" s="108"/>
      <c r="E49" s="109"/>
      <c r="F49" s="109"/>
      <c r="G49" s="110"/>
    </row>
    <row r="50" spans="2:7" ht="12.75">
      <c r="B50" s="16">
        <v>28</v>
      </c>
      <c r="C50" s="37" t="s">
        <v>49</v>
      </c>
      <c r="D50" s="38" t="s">
        <v>20</v>
      </c>
      <c r="E50" s="33">
        <v>15</v>
      </c>
      <c r="F50" s="31"/>
      <c r="G50" s="21"/>
    </row>
    <row r="51" spans="2:7" ht="25.5">
      <c r="B51" s="16">
        <f>B50+1</f>
        <v>29</v>
      </c>
      <c r="C51" s="32" t="s">
        <v>50</v>
      </c>
      <c r="D51" s="18" t="s">
        <v>20</v>
      </c>
      <c r="E51" s="33">
        <v>5</v>
      </c>
      <c r="F51" s="31"/>
      <c r="G51" s="21"/>
    </row>
    <row r="52" spans="2:7" ht="12.75">
      <c r="B52" s="16">
        <f>B51+1</f>
        <v>30</v>
      </c>
      <c r="C52" s="32" t="s">
        <v>51</v>
      </c>
      <c r="D52" s="18" t="s">
        <v>20</v>
      </c>
      <c r="E52" s="33">
        <v>5</v>
      </c>
      <c r="F52" s="31"/>
      <c r="G52" s="21"/>
    </row>
    <row r="53" spans="2:7" ht="12.75">
      <c r="B53" s="47">
        <v>31</v>
      </c>
      <c r="C53" s="48" t="s">
        <v>56</v>
      </c>
      <c r="D53" s="49" t="s">
        <v>20</v>
      </c>
      <c r="E53" s="50">
        <v>2</v>
      </c>
      <c r="F53" s="51"/>
      <c r="G53" s="52"/>
    </row>
    <row r="54" spans="2:7" ht="13.5" thickBot="1">
      <c r="B54" s="46"/>
      <c r="C54" s="54" t="s">
        <v>48</v>
      </c>
      <c r="D54" s="39"/>
      <c r="E54" s="40"/>
      <c r="F54" s="41"/>
      <c r="G54" s="42">
        <f>SUM(G50:G52)</f>
        <v>0</v>
      </c>
    </row>
    <row r="55" spans="2:7" ht="13.5" thickBot="1">
      <c r="B55" s="93"/>
      <c r="C55" s="94" t="s">
        <v>60</v>
      </c>
      <c r="D55" s="95"/>
      <c r="E55" s="96"/>
      <c r="F55" s="97"/>
      <c r="G55" s="98"/>
    </row>
    <row r="56" spans="2:7" ht="13.5" thickBot="1">
      <c r="B56" s="82" t="s">
        <v>94</v>
      </c>
      <c r="C56" s="81" t="s">
        <v>108</v>
      </c>
      <c r="D56" s="83"/>
      <c r="E56" s="84"/>
      <c r="F56" s="85"/>
      <c r="G56" s="86"/>
    </row>
    <row r="57" spans="2:7" ht="25.5">
      <c r="B57" s="59" t="s">
        <v>87</v>
      </c>
      <c r="C57" s="60" t="s">
        <v>61</v>
      </c>
      <c r="D57" s="61" t="s">
        <v>62</v>
      </c>
      <c r="E57" s="62">
        <v>0.11</v>
      </c>
      <c r="F57" s="63"/>
      <c r="G57" s="64"/>
    </row>
    <row r="58" spans="2:7" ht="25.5">
      <c r="B58" s="65" t="s">
        <v>88</v>
      </c>
      <c r="C58" s="37" t="s">
        <v>63</v>
      </c>
      <c r="D58" s="18" t="s">
        <v>24</v>
      </c>
      <c r="E58" s="53">
        <v>93.203</v>
      </c>
      <c r="F58" s="20"/>
      <c r="G58" s="66"/>
    </row>
    <row r="59" spans="2:7" ht="38.25">
      <c r="B59" s="65" t="s">
        <v>89</v>
      </c>
      <c r="C59" s="37" t="s">
        <v>64</v>
      </c>
      <c r="D59" s="18" t="s">
        <v>24</v>
      </c>
      <c r="E59" s="53">
        <v>23.301</v>
      </c>
      <c r="F59" s="20"/>
      <c r="G59" s="66"/>
    </row>
    <row r="60" spans="2:7" ht="38.25">
      <c r="B60" s="65" t="s">
        <v>90</v>
      </c>
      <c r="C60" s="37" t="s">
        <v>65</v>
      </c>
      <c r="D60" s="18" t="s">
        <v>14</v>
      </c>
      <c r="E60" s="53">
        <v>145.63</v>
      </c>
      <c r="F60" s="20"/>
      <c r="G60" s="66"/>
    </row>
    <row r="61" spans="2:7" ht="38.25">
      <c r="B61" s="65" t="s">
        <v>91</v>
      </c>
      <c r="C61" s="37" t="s">
        <v>66</v>
      </c>
      <c r="D61" s="18" t="s">
        <v>24</v>
      </c>
      <c r="E61" s="53">
        <v>32.85</v>
      </c>
      <c r="F61" s="20"/>
      <c r="G61" s="66"/>
    </row>
    <row r="62" spans="2:7" ht="25.5">
      <c r="B62" s="65" t="s">
        <v>92</v>
      </c>
      <c r="C62" s="37" t="s">
        <v>67</v>
      </c>
      <c r="D62" s="18" t="s">
        <v>24</v>
      </c>
      <c r="E62" s="53">
        <v>116.504</v>
      </c>
      <c r="F62" s="20"/>
      <c r="G62" s="66"/>
    </row>
    <row r="63" spans="2:7" ht="25.5">
      <c r="B63" s="65" t="s">
        <v>93</v>
      </c>
      <c r="C63" s="37" t="s">
        <v>68</v>
      </c>
      <c r="D63" s="18" t="s">
        <v>24</v>
      </c>
      <c r="E63" s="53">
        <v>116.504</v>
      </c>
      <c r="F63" s="20"/>
      <c r="G63" s="66"/>
    </row>
    <row r="64" spans="2:7" ht="12.75">
      <c r="B64" s="67"/>
      <c r="C64" s="55" t="s">
        <v>108</v>
      </c>
      <c r="D64" s="56"/>
      <c r="E64" s="57"/>
      <c r="F64" s="58"/>
      <c r="G64" s="68">
        <f>SUM(G57:G63)</f>
        <v>0</v>
      </c>
    </row>
    <row r="65" spans="2:7" ht="12.75">
      <c r="B65" s="87" t="s">
        <v>107</v>
      </c>
      <c r="C65" s="88" t="s">
        <v>109</v>
      </c>
      <c r="D65" s="89"/>
      <c r="E65" s="90"/>
      <c r="F65" s="91"/>
      <c r="G65" s="92"/>
    </row>
    <row r="66" spans="2:7" ht="25.5">
      <c r="B66" s="65" t="s">
        <v>95</v>
      </c>
      <c r="C66" s="69" t="s">
        <v>69</v>
      </c>
      <c r="D66" s="18" t="s">
        <v>14</v>
      </c>
      <c r="E66" s="53">
        <v>54.75</v>
      </c>
      <c r="F66" s="20"/>
      <c r="G66" s="66"/>
    </row>
    <row r="67" spans="2:7" ht="25.5">
      <c r="B67" s="65" t="s">
        <v>96</v>
      </c>
      <c r="C67" s="69" t="s">
        <v>70</v>
      </c>
      <c r="D67" s="18" t="s">
        <v>12</v>
      </c>
      <c r="E67" s="53">
        <v>90.5</v>
      </c>
      <c r="F67" s="20"/>
      <c r="G67" s="66"/>
    </row>
    <row r="68" spans="2:7" ht="25.5">
      <c r="B68" s="65" t="s">
        <v>97</v>
      </c>
      <c r="C68" s="69" t="s">
        <v>71</v>
      </c>
      <c r="D68" s="18" t="s">
        <v>12</v>
      </c>
      <c r="E68" s="53">
        <v>19</v>
      </c>
      <c r="F68" s="20"/>
      <c r="G68" s="66"/>
    </row>
    <row r="69" spans="2:7" ht="12.75">
      <c r="B69" s="65" t="s">
        <v>98</v>
      </c>
      <c r="C69" s="69" t="s">
        <v>72</v>
      </c>
      <c r="D69" s="18" t="s">
        <v>20</v>
      </c>
      <c r="E69" s="53">
        <v>1</v>
      </c>
      <c r="F69" s="20"/>
      <c r="G69" s="66"/>
    </row>
    <row r="70" spans="2:7" ht="25.5">
      <c r="B70" s="65" t="s">
        <v>99</v>
      </c>
      <c r="C70" s="69" t="s">
        <v>73</v>
      </c>
      <c r="D70" s="18" t="s">
        <v>74</v>
      </c>
      <c r="E70" s="53">
        <v>4</v>
      </c>
      <c r="F70" s="20"/>
      <c r="G70" s="66"/>
    </row>
    <row r="71" spans="2:7" ht="38.25">
      <c r="B71" s="65" t="s">
        <v>100</v>
      </c>
      <c r="C71" s="69" t="s">
        <v>75</v>
      </c>
      <c r="D71" s="18" t="s">
        <v>76</v>
      </c>
      <c r="E71" s="53">
        <v>-10</v>
      </c>
      <c r="F71" s="20"/>
      <c r="G71" s="66"/>
    </row>
    <row r="72" spans="2:7" ht="25.5">
      <c r="B72" s="65" t="s">
        <v>101</v>
      </c>
      <c r="C72" s="69" t="s">
        <v>77</v>
      </c>
      <c r="D72" s="18" t="s">
        <v>20</v>
      </c>
      <c r="E72" s="53">
        <v>3</v>
      </c>
      <c r="F72" s="20"/>
      <c r="G72" s="66"/>
    </row>
    <row r="73" spans="2:7" ht="25.5">
      <c r="B73" s="65" t="s">
        <v>102</v>
      </c>
      <c r="C73" s="69" t="s">
        <v>78</v>
      </c>
      <c r="D73" s="18" t="s">
        <v>20</v>
      </c>
      <c r="E73" s="53">
        <v>2</v>
      </c>
      <c r="F73" s="20"/>
      <c r="G73" s="66"/>
    </row>
    <row r="74" spans="2:7" ht="25.5">
      <c r="B74" s="65" t="s">
        <v>103</v>
      </c>
      <c r="C74" s="69" t="s">
        <v>79</v>
      </c>
      <c r="D74" s="18" t="s">
        <v>80</v>
      </c>
      <c r="E74" s="53">
        <v>1</v>
      </c>
      <c r="F74" s="20"/>
      <c r="G74" s="66"/>
    </row>
    <row r="75" spans="2:7" ht="38.25">
      <c r="B75" s="65" t="s">
        <v>104</v>
      </c>
      <c r="C75" s="69" t="s">
        <v>81</v>
      </c>
      <c r="D75" s="18" t="s">
        <v>80</v>
      </c>
      <c r="E75" s="53">
        <v>1</v>
      </c>
      <c r="F75" s="20"/>
      <c r="G75" s="66"/>
    </row>
    <row r="76" spans="2:7" ht="25.5">
      <c r="B76" s="65" t="s">
        <v>105</v>
      </c>
      <c r="C76" s="69" t="s">
        <v>82</v>
      </c>
      <c r="D76" s="18" t="s">
        <v>12</v>
      </c>
      <c r="E76" s="53">
        <v>90.5</v>
      </c>
      <c r="F76" s="20"/>
      <c r="G76" s="66"/>
    </row>
    <row r="77" spans="2:7" ht="26.25" thickBot="1">
      <c r="B77" s="70" t="s">
        <v>106</v>
      </c>
      <c r="C77" s="71" t="s">
        <v>83</v>
      </c>
      <c r="D77" s="72" t="s">
        <v>12</v>
      </c>
      <c r="E77" s="73">
        <v>19</v>
      </c>
      <c r="F77" s="74"/>
      <c r="G77" s="75"/>
    </row>
    <row r="78" spans="2:7" ht="13.5" thickBot="1">
      <c r="B78" s="76"/>
      <c r="C78" s="55" t="s">
        <v>109</v>
      </c>
      <c r="D78" s="77"/>
      <c r="E78" s="78"/>
      <c r="F78" s="79"/>
      <c r="G78" s="80">
        <f>SUM(G66:G77)</f>
        <v>0</v>
      </c>
    </row>
    <row r="79" spans="2:7" ht="31.5" customHeight="1">
      <c r="B79" s="114" t="s">
        <v>52</v>
      </c>
      <c r="C79" s="114"/>
      <c r="D79" s="114"/>
      <c r="E79" s="114"/>
      <c r="F79" s="114"/>
      <c r="G79" s="43">
        <f>G19+G22+G29+G34+G42+G48+G54+G64+G78</f>
        <v>0</v>
      </c>
    </row>
    <row r="80" spans="2:7" ht="31.5" customHeight="1">
      <c r="B80" s="114" t="s">
        <v>53</v>
      </c>
      <c r="C80" s="114"/>
      <c r="D80" s="114"/>
      <c r="E80" s="114"/>
      <c r="F80" s="114"/>
      <c r="G80" s="43">
        <f>G79*0.23</f>
        <v>0</v>
      </c>
    </row>
    <row r="81" spans="2:7" ht="31.5" customHeight="1">
      <c r="B81" s="114" t="s">
        <v>54</v>
      </c>
      <c r="C81" s="114"/>
      <c r="D81" s="114"/>
      <c r="E81" s="114"/>
      <c r="F81" s="114"/>
      <c r="G81" s="43">
        <f>G79+G80</f>
        <v>0</v>
      </c>
    </row>
    <row r="82" spans="2:7" ht="15.75">
      <c r="B82" s="103"/>
      <c r="C82" s="103"/>
      <c r="D82" s="103"/>
      <c r="E82" s="103"/>
      <c r="F82" s="103"/>
      <c r="G82" s="103"/>
    </row>
    <row r="83" spans="2:7" ht="15">
      <c r="B83" s="115" t="s">
        <v>86</v>
      </c>
      <c r="C83" s="116"/>
      <c r="D83" s="116"/>
      <c r="E83" s="116"/>
      <c r="F83" s="116"/>
      <c r="G83" s="116"/>
    </row>
  </sheetData>
  <sheetProtection/>
  <mergeCells count="17">
    <mergeCell ref="D23:G23"/>
    <mergeCell ref="D30:G30"/>
    <mergeCell ref="D35:G35"/>
    <mergeCell ref="B81:F81"/>
    <mergeCell ref="B82:G82"/>
    <mergeCell ref="B83:G83"/>
    <mergeCell ref="D43:G43"/>
    <mergeCell ref="D49:G49"/>
    <mergeCell ref="B79:F79"/>
    <mergeCell ref="B80:F80"/>
    <mergeCell ref="D1:G1"/>
    <mergeCell ref="B3:G3"/>
    <mergeCell ref="B4:G4"/>
    <mergeCell ref="B5:G5"/>
    <mergeCell ref="D10:G10"/>
    <mergeCell ref="D20:G20"/>
    <mergeCell ref="D9:G9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Zarząd Dróg Powiatowych we  Włoszczowie</cp:lastModifiedBy>
  <cp:lastPrinted>2014-08-20T12:14:08Z</cp:lastPrinted>
  <dcterms:created xsi:type="dcterms:W3CDTF">2014-08-19T15:01:43Z</dcterms:created>
  <dcterms:modified xsi:type="dcterms:W3CDTF">2014-08-21T12:48:35Z</dcterms:modified>
  <cp:category/>
  <cp:version/>
  <cp:contentType/>
  <cp:contentStatus/>
</cp:coreProperties>
</file>